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480" yWindow="105" windowWidth="12120" windowHeight="9120" tabRatio="786" activeTab="0"/>
  </bookViews>
  <sheets>
    <sheet name="příjmy" sheetId="1" r:id="rId1"/>
    <sheet name="výdaje" sheetId="2" r:id="rId2"/>
    <sheet name="financování" sheetId="3" r:id="rId3"/>
    <sheet name="Návrh k vyvěšení" sheetId="4" r:id="rId4"/>
  </sheets>
  <definedNames>
    <definedName name="_xlnm.Print_Area" localSheetId="3">'Návrh k vyvěšení'!#REF!</definedName>
    <definedName name="_xlnm.Print_Area" localSheetId="0">'příjmy'!$A:$E</definedName>
    <definedName name="_xlnm.Print_Area" localSheetId="1">'výdaje'!$A:$E</definedName>
    <definedName name="OLE_LINK3" localSheetId="2">'financování'!$D$5</definedName>
    <definedName name="OLE_LINK3" localSheetId="0">'příjmy'!$D$5</definedName>
    <definedName name="OLE_LINK3" localSheetId="1">'výdaje'!#REF!</definedName>
  </definedNames>
  <calcPr fullCalcOnLoad="1"/>
</workbook>
</file>

<file path=xl/sharedStrings.xml><?xml version="1.0" encoding="utf-8"?>
<sst xmlns="http://schemas.openxmlformats.org/spreadsheetml/2006/main" count="111" uniqueCount="89">
  <si>
    <t xml:space="preserve">    Nákup materiálu </t>
  </si>
  <si>
    <t>Příjmy</t>
  </si>
  <si>
    <t xml:space="preserve">   Daň z příjmu fyzických osob ze záv.čin. </t>
  </si>
  <si>
    <t xml:space="preserve">   Daň z příjmu fyzických osob z kapit. výnosů  </t>
  </si>
  <si>
    <t xml:space="preserve">   Poplatek ze psů    </t>
  </si>
  <si>
    <t xml:space="preserve">   Neinv.př. transfery ze SR v rámci souhr.dot </t>
  </si>
  <si>
    <t xml:space="preserve">   Daň z příjmu právnických osob  </t>
  </si>
  <si>
    <t xml:space="preserve">   Poplatek za likvidaci komunálního odpadu  </t>
  </si>
  <si>
    <t xml:space="preserve">   Daň z nemovitosti  </t>
  </si>
  <si>
    <t xml:space="preserve">    Nákup ostatních služeb  </t>
  </si>
  <si>
    <t xml:space="preserve">    Nákup ostatních služeb   </t>
  </si>
  <si>
    <t xml:space="preserve">    Elektrická energie  </t>
  </si>
  <si>
    <t xml:space="preserve">    Opravy a udržovaní    </t>
  </si>
  <si>
    <t xml:space="preserve">    Věcné dary  </t>
  </si>
  <si>
    <t xml:space="preserve">    Odměny členů zastupitelstva obcí a krajů  </t>
  </si>
  <si>
    <t xml:space="preserve">       </t>
  </si>
  <si>
    <t xml:space="preserve">    Služby pošt       </t>
  </si>
  <si>
    <t xml:space="preserve">    Konzultační, poradenské a právní služby  </t>
  </si>
  <si>
    <t xml:space="preserve">    Služby peněžních ústavů  </t>
  </si>
  <si>
    <t>VÝDAJE</t>
  </si>
  <si>
    <t>§</t>
  </si>
  <si>
    <t>pol</t>
  </si>
  <si>
    <t>2612, 4146, 4634</t>
  </si>
  <si>
    <t xml:space="preserve">    Povinné poj.na veřejné ZP</t>
  </si>
  <si>
    <t xml:space="preserve">    Služby telekomunikaci a radiokomunikaci</t>
  </si>
  <si>
    <t xml:space="preserve"> Sběr a svoz komunálních odpadů </t>
  </si>
  <si>
    <t xml:space="preserve"> Sběr a svoz ost. odpadů </t>
  </si>
  <si>
    <t xml:space="preserve"> Požární ochrana </t>
  </si>
  <si>
    <t xml:space="preserve"> Zastupitelstva obci  </t>
  </si>
  <si>
    <t xml:space="preserve"> Činnost místní správy  </t>
  </si>
  <si>
    <t xml:space="preserve"> Obecné příjmy a výdaje z finančních operací</t>
  </si>
  <si>
    <t xml:space="preserve">   Daň z přidané hodnoty </t>
  </si>
  <si>
    <t>Kč</t>
  </si>
  <si>
    <t>Celkem</t>
  </si>
  <si>
    <t>bankovní poplatky</t>
  </si>
  <si>
    <t>výdaje celkem</t>
  </si>
  <si>
    <t>Příjmy celkem</t>
  </si>
  <si>
    <t>Daňové příjmy</t>
  </si>
  <si>
    <t>Nedaňové příjmy</t>
  </si>
  <si>
    <t>Kapitálové příjmy</t>
  </si>
  <si>
    <t>Přijaté transfery</t>
  </si>
  <si>
    <t>Běžné výdaje</t>
  </si>
  <si>
    <t>Kapitálové výdaje</t>
  </si>
  <si>
    <t>běžné příjmy</t>
  </si>
  <si>
    <t>Financování</t>
  </si>
  <si>
    <t>Vyvěšeno na úřední i elektronické úřední desce dne:</t>
  </si>
  <si>
    <t>Sňato z úřední i elektronické desky dne:</t>
  </si>
  <si>
    <t>EKO-KOM,Asekol. Elwin</t>
  </si>
  <si>
    <t xml:space="preserve"> Veřejné osvětlení  </t>
  </si>
  <si>
    <t xml:space="preserve">Změna stavu krátk. prostředků na bank.účtech (+/-) </t>
  </si>
  <si>
    <t xml:space="preserve">Aktivní krátk. operace řízení likvidity-příjmy (+) </t>
  </si>
  <si>
    <t xml:space="preserve">Aktivní krátk. operace řízení likvidity-výdaje (-) </t>
  </si>
  <si>
    <t xml:space="preserve">Dlouhodobé přijaté půjčené prostředky         (+) </t>
  </si>
  <si>
    <t>Uhrazené splátky dlouhodobých přij.půj.prostř.(-)</t>
  </si>
  <si>
    <t xml:space="preserve">Aktivní dlouh. operace řízení likvidity-příjmy (-) </t>
  </si>
  <si>
    <t xml:space="preserve">Aktivní dlouh. operace řízení likvidity-výdaje (-) </t>
  </si>
  <si>
    <t>Finanční vypořádání minulých let</t>
  </si>
  <si>
    <t>Návrh schválen v ZO dne:</t>
  </si>
  <si>
    <t>Odvody z loterií</t>
  </si>
  <si>
    <t>Neinv.příspěvky spolkům</t>
  </si>
  <si>
    <t>Neinv.příspěvky obcím</t>
  </si>
  <si>
    <t>Služby IT, zpracování dat</t>
  </si>
  <si>
    <t xml:space="preserve">   Daň z příjmu právnických osob za obce</t>
  </si>
  <si>
    <t>425,-/osoba</t>
  </si>
  <si>
    <t>100-/pes</t>
  </si>
  <si>
    <t>Lesní hospodářství</t>
  </si>
  <si>
    <t>Lesní hospodářství - prodej dřeva</t>
  </si>
  <si>
    <t>Komunální služby - pronájem pozemků</t>
  </si>
  <si>
    <t xml:space="preserve">  Ostatní odpady - Přijaté nekapitá. příspěvky</t>
  </si>
  <si>
    <t>Místní správa - přijaté neinv.dary</t>
  </si>
  <si>
    <t>Příjmy a výdaje z fin.operací - úroky</t>
  </si>
  <si>
    <t>Voda v zemědělské krajině</t>
  </si>
  <si>
    <t>Volný čas dětí a mládeže</t>
  </si>
  <si>
    <t>Pohoštění</t>
  </si>
  <si>
    <t>Neinv. Transfery DSO</t>
  </si>
  <si>
    <t>Dohoda o provedení práce</t>
  </si>
  <si>
    <t>pohonné hmoty</t>
  </si>
  <si>
    <t>Péče o vzhled obcí</t>
  </si>
  <si>
    <t>Komunální služby a územní rozvoj</t>
  </si>
  <si>
    <t xml:space="preserve">    Dohody</t>
  </si>
  <si>
    <t>Knihy, tisk</t>
  </si>
  <si>
    <t>DDHM</t>
  </si>
  <si>
    <t>opravy a udržování</t>
  </si>
  <si>
    <t>ostatní nákupy</t>
  </si>
  <si>
    <t>zaplacené sankce</t>
  </si>
  <si>
    <t>platby daní a poplatků</t>
  </si>
  <si>
    <t>platby daní a poplatků SR</t>
  </si>
  <si>
    <t>vratka dotací 2014            98348</t>
  </si>
  <si>
    <t>Rozpočet obce Rojetín na rok 2015 v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</si>
</sst>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0"/>
    </font>
    <font>
      <b/>
      <sz val="12"/>
      <color indexed="10"/>
      <name val="Courier New"/>
      <family val="3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name val="Courier New"/>
      <family val="3"/>
    </font>
    <font>
      <b/>
      <sz val="9"/>
      <color indexed="10"/>
      <name val="Arial"/>
      <family val="2"/>
    </font>
    <font>
      <b/>
      <sz val="9"/>
      <name val="Courier New"/>
      <family val="3"/>
    </font>
    <font>
      <sz val="12"/>
      <name val="Arial"/>
      <family val="0"/>
    </font>
    <font>
      <sz val="12"/>
      <name val="Courier New"/>
      <family val="3"/>
    </font>
    <font>
      <sz val="9"/>
      <color indexed="10"/>
      <name val="Arial"/>
      <family val="0"/>
    </font>
    <font>
      <sz val="9"/>
      <color indexed="12"/>
      <name val="Arial"/>
      <family val="0"/>
    </font>
    <font>
      <b/>
      <sz val="9"/>
      <color indexed="12"/>
      <name val="Arial"/>
      <family val="0"/>
    </font>
    <font>
      <sz val="9"/>
      <color indexed="12"/>
      <name val="Courier New"/>
      <family val="3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0" fillId="0" borderId="11" xfId="0" applyFont="1" applyBorder="1" applyAlignment="1">
      <alignment horizontal="left" indent="2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3" fontId="15" fillId="0" borderId="11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18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3" fontId="9" fillId="0" borderId="0" xfId="0" applyNumberFormat="1" applyFont="1" applyAlignment="1">
      <alignment horizontal="left"/>
    </xf>
    <xf numFmtId="3" fontId="19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3" fontId="11" fillId="0" borderId="13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indent="1"/>
    </xf>
    <xf numFmtId="14" fontId="9" fillId="0" borderId="0" xfId="0" applyNumberFormat="1" applyFont="1" applyAlignment="1">
      <alignment/>
    </xf>
    <xf numFmtId="0" fontId="10" fillId="0" borderId="11" xfId="0" applyFont="1" applyBorder="1" applyAlignment="1">
      <alignment horizontal="left" indent="1"/>
    </xf>
    <xf numFmtId="0" fontId="9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indent="2"/>
    </xf>
    <xf numFmtId="3" fontId="11" fillId="0" borderId="11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windowProtection="1" tabSelected="1" zoomScale="130" zoomScaleNormal="130" zoomScalePageLayoutView="0" workbookViewId="0" topLeftCell="A1">
      <selection activeCell="A1" sqref="A1:D1"/>
    </sheetView>
  </sheetViews>
  <sheetFormatPr defaultColWidth="9.140625" defaultRowHeight="12.75"/>
  <cols>
    <col min="1" max="1" width="10.7109375" style="9" customWidth="1"/>
    <col min="2" max="2" width="7.7109375" style="24" customWidth="1"/>
    <col min="3" max="3" width="7.7109375" style="23" customWidth="1"/>
    <col min="4" max="4" width="48.7109375" style="8" customWidth="1"/>
    <col min="5" max="5" width="25.7109375" style="8" customWidth="1"/>
    <col min="6" max="16384" width="9.140625" style="8" customWidth="1"/>
  </cols>
  <sheetData>
    <row r="1" spans="1:4" ht="15.75">
      <c r="A1" s="65" t="s">
        <v>88</v>
      </c>
      <c r="B1" s="65"/>
      <c r="C1" s="65"/>
      <c r="D1" s="65"/>
    </row>
    <row r="2" spans="1:3" s="32" customFormat="1" ht="15.75">
      <c r="A2" s="1" t="s">
        <v>1</v>
      </c>
      <c r="B2" s="4"/>
      <c r="C2" s="31"/>
    </row>
    <row r="3" ht="12">
      <c r="B3" s="25"/>
    </row>
    <row r="4" spans="1:4" ht="12">
      <c r="A4" s="13" t="s">
        <v>32</v>
      </c>
      <c r="B4" s="26" t="s">
        <v>20</v>
      </c>
      <c r="C4" s="17" t="s">
        <v>21</v>
      </c>
      <c r="D4" s="27"/>
    </row>
    <row r="5" spans="1:5" ht="12">
      <c r="A5" s="16">
        <v>150000</v>
      </c>
      <c r="B5" s="26"/>
      <c r="C5" s="18">
        <v>1111</v>
      </c>
      <c r="D5" s="19" t="s">
        <v>2</v>
      </c>
      <c r="E5" s="28" t="s">
        <v>22</v>
      </c>
    </row>
    <row r="6" spans="1:5" ht="12">
      <c r="A6" s="16">
        <v>20000</v>
      </c>
      <c r="B6" s="26"/>
      <c r="C6" s="18">
        <v>1113</v>
      </c>
      <c r="D6" s="19" t="s">
        <v>3</v>
      </c>
      <c r="E6" s="28">
        <v>1660</v>
      </c>
    </row>
    <row r="7" spans="1:5" ht="12">
      <c r="A7" s="16">
        <v>200000</v>
      </c>
      <c r="B7" s="26"/>
      <c r="C7" s="18">
        <v>1121</v>
      </c>
      <c r="D7" s="19" t="s">
        <v>6</v>
      </c>
      <c r="E7" s="28">
        <v>641</v>
      </c>
    </row>
    <row r="8" spans="1:5" ht="12">
      <c r="A8" s="16">
        <v>67700</v>
      </c>
      <c r="B8" s="26"/>
      <c r="C8" s="18">
        <v>1122</v>
      </c>
      <c r="D8" s="19" t="s">
        <v>62</v>
      </c>
      <c r="E8" s="28"/>
    </row>
    <row r="9" spans="1:5" ht="12">
      <c r="A9" s="16">
        <v>400000</v>
      </c>
      <c r="B9" s="26"/>
      <c r="C9" s="18">
        <v>1211</v>
      </c>
      <c r="D9" s="19" t="s">
        <v>31</v>
      </c>
      <c r="E9" s="28">
        <v>1679</v>
      </c>
    </row>
    <row r="10" spans="1:5" ht="12">
      <c r="A10" s="16">
        <v>37600</v>
      </c>
      <c r="B10" s="26"/>
      <c r="C10" s="18">
        <v>1340</v>
      </c>
      <c r="D10" s="19" t="s">
        <v>7</v>
      </c>
      <c r="E10" s="28" t="s">
        <v>63</v>
      </c>
    </row>
    <row r="11" spans="1:5" ht="12">
      <c r="A11" s="16">
        <v>2200</v>
      </c>
      <c r="B11" s="26"/>
      <c r="C11" s="18">
        <v>1341</v>
      </c>
      <c r="D11" s="19" t="s">
        <v>4</v>
      </c>
      <c r="E11" s="28" t="s">
        <v>64</v>
      </c>
    </row>
    <row r="12" spans="1:5" ht="12">
      <c r="A12" s="16">
        <v>3000</v>
      </c>
      <c r="B12" s="26"/>
      <c r="C12" s="18">
        <v>1351</v>
      </c>
      <c r="D12" s="21" t="s">
        <v>58</v>
      </c>
      <c r="E12" s="28"/>
    </row>
    <row r="13" spans="1:5" ht="12">
      <c r="A13" s="16">
        <v>110000</v>
      </c>
      <c r="B13" s="26"/>
      <c r="C13" s="18">
        <v>1511</v>
      </c>
      <c r="D13" s="19" t="s">
        <v>8</v>
      </c>
      <c r="E13" s="28">
        <v>633</v>
      </c>
    </row>
    <row r="14" spans="1:4" ht="12">
      <c r="A14" s="16">
        <v>54400</v>
      </c>
      <c r="B14" s="26"/>
      <c r="C14" s="18">
        <v>4112</v>
      </c>
      <c r="D14" s="19" t="s">
        <v>5</v>
      </c>
    </row>
    <row r="15" spans="1:4" ht="12">
      <c r="A15" s="27"/>
      <c r="B15" s="62">
        <f>SUM(A5:A14)</f>
        <v>1044900</v>
      </c>
      <c r="C15" s="62"/>
      <c r="D15" s="29" t="s">
        <v>33</v>
      </c>
    </row>
    <row r="16" spans="1:5" ht="12">
      <c r="A16" s="16">
        <v>600000</v>
      </c>
      <c r="B16" s="26">
        <v>1032</v>
      </c>
      <c r="C16" s="18">
        <v>2111</v>
      </c>
      <c r="D16" s="21" t="s">
        <v>66</v>
      </c>
      <c r="E16" s="28"/>
    </row>
    <row r="17" spans="1:5" ht="12">
      <c r="A17" s="16">
        <v>27100</v>
      </c>
      <c r="B17" s="26">
        <v>3639</v>
      </c>
      <c r="C17" s="18">
        <v>2131</v>
      </c>
      <c r="D17" s="21" t="s">
        <v>67</v>
      </c>
      <c r="E17" s="28"/>
    </row>
    <row r="18" spans="1:5" ht="12">
      <c r="A18" s="16">
        <v>4000</v>
      </c>
      <c r="B18" s="26">
        <v>3723</v>
      </c>
      <c r="C18" s="18">
        <v>2324</v>
      </c>
      <c r="D18" s="55" t="s">
        <v>68</v>
      </c>
      <c r="E18" s="8" t="s">
        <v>47</v>
      </c>
    </row>
    <row r="19" spans="1:5" ht="12">
      <c r="A19" s="16">
        <v>224400</v>
      </c>
      <c r="B19" s="26">
        <v>6171</v>
      </c>
      <c r="C19" s="18">
        <v>2321</v>
      </c>
      <c r="D19" s="21" t="s">
        <v>69</v>
      </c>
      <c r="E19" s="28"/>
    </row>
    <row r="20" spans="1:5" ht="12">
      <c r="A20" s="16">
        <v>100</v>
      </c>
      <c r="B20" s="26">
        <v>6310</v>
      </c>
      <c r="C20" s="18">
        <v>2141</v>
      </c>
      <c r="D20" s="21" t="s">
        <v>70</v>
      </c>
      <c r="E20" s="28"/>
    </row>
    <row r="21" spans="1:5" ht="12">
      <c r="A21" s="16"/>
      <c r="B21" s="62">
        <f>SUM(A16:A20)</f>
        <v>855600</v>
      </c>
      <c r="C21" s="62"/>
      <c r="D21" s="21"/>
      <c r="E21" s="28"/>
    </row>
    <row r="22" spans="1:4" ht="12">
      <c r="A22" s="16"/>
      <c r="B22" s="26"/>
      <c r="C22" s="18"/>
      <c r="D22" s="19"/>
    </row>
    <row r="25" spans="1:4" ht="12.75">
      <c r="A25" s="56"/>
      <c r="B25" s="57"/>
      <c r="C25" s="57"/>
      <c r="D25" s="58"/>
    </row>
    <row r="26" ht="12">
      <c r="D26" s="22"/>
    </row>
    <row r="27" spans="1:4" s="6" customFormat="1" ht="16.5">
      <c r="A27" s="3" t="s">
        <v>36</v>
      </c>
      <c r="B27" s="4"/>
      <c r="C27" s="4"/>
      <c r="D27" s="5">
        <f>B21+B15</f>
        <v>1900500</v>
      </c>
    </row>
    <row r="28" ht="12">
      <c r="D28" s="22"/>
    </row>
    <row r="29" spans="4:9" ht="15.75">
      <c r="D29" s="22"/>
      <c r="F29" s="65"/>
      <c r="G29" s="65"/>
      <c r="H29" s="65"/>
      <c r="I29" s="65"/>
    </row>
    <row r="30" spans="1:5" ht="12">
      <c r="A30" s="9" t="s">
        <v>37</v>
      </c>
      <c r="D30" s="37">
        <f>B15</f>
        <v>1044900</v>
      </c>
      <c r="E30" s="9"/>
    </row>
    <row r="31" spans="1:4" ht="12">
      <c r="A31" s="9" t="s">
        <v>38</v>
      </c>
      <c r="D31" s="37">
        <f>B21</f>
        <v>855600</v>
      </c>
    </row>
    <row r="32" spans="1:4" ht="12">
      <c r="A32" s="9" t="s">
        <v>39</v>
      </c>
      <c r="D32" s="37">
        <v>0</v>
      </c>
    </row>
    <row r="33" spans="1:5" ht="12">
      <c r="A33" s="9" t="s">
        <v>40</v>
      </c>
      <c r="D33" s="37">
        <v>0</v>
      </c>
      <c r="E33" s="9">
        <f>D30+D33</f>
        <v>1044900</v>
      </c>
    </row>
    <row r="34" ht="12">
      <c r="D34" s="38"/>
    </row>
    <row r="35" spans="1:4" s="44" customFormat="1" ht="12">
      <c r="A35" s="40" t="s">
        <v>43</v>
      </c>
      <c r="B35" s="41"/>
      <c r="C35" s="42"/>
      <c r="D35" s="43">
        <f>D31</f>
        <v>855600</v>
      </c>
    </row>
    <row r="36" ht="12">
      <c r="D36" s="22"/>
    </row>
    <row r="37" ht="12">
      <c r="D37" s="22"/>
    </row>
    <row r="38" ht="12">
      <c r="D38" s="22"/>
    </row>
    <row r="39" ht="12">
      <c r="D39" s="22"/>
    </row>
    <row r="40" ht="12">
      <c r="D40" s="22"/>
    </row>
    <row r="41" ht="12">
      <c r="D41" s="22"/>
    </row>
    <row r="42" ht="12">
      <c r="D42" s="22"/>
    </row>
    <row r="43" ht="12">
      <c r="D43" s="22"/>
    </row>
    <row r="44" ht="12">
      <c r="D44" s="22"/>
    </row>
    <row r="45" ht="12">
      <c r="D45" s="22"/>
    </row>
    <row r="46" ht="12">
      <c r="D46" s="22"/>
    </row>
    <row r="47" ht="12">
      <c r="D47" s="22" t="s">
        <v>15</v>
      </c>
    </row>
    <row r="48" ht="12.75">
      <c r="B48" s="30"/>
    </row>
    <row r="49" ht="12.75">
      <c r="B49" s="30"/>
    </row>
    <row r="50" ht="12.75">
      <c r="B50" s="30"/>
    </row>
    <row r="51" ht="12.75">
      <c r="B51" s="30"/>
    </row>
    <row r="52" ht="12.75">
      <c r="B52" s="30"/>
    </row>
    <row r="53" ht="12.75">
      <c r="B53" s="30"/>
    </row>
    <row r="54" ht="12.75">
      <c r="B54" s="30"/>
    </row>
    <row r="55" ht="12.75">
      <c r="B55" s="30"/>
    </row>
    <row r="56" ht="12.75">
      <c r="B56" s="30"/>
    </row>
    <row r="57" ht="12.75">
      <c r="B57" s="30"/>
    </row>
    <row r="58" ht="12.75">
      <c r="B58" s="30"/>
    </row>
    <row r="59" ht="12">
      <c r="D59" s="22"/>
    </row>
  </sheetData>
  <sheetProtection/>
  <mergeCells count="4">
    <mergeCell ref="A1:D1"/>
    <mergeCell ref="F29:I29"/>
    <mergeCell ref="B15:C15"/>
    <mergeCell ref="B21:C21"/>
  </mergeCells>
  <printOptions horizontalCentered="1"/>
  <pageMargins left="0" right="0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windowProtection="1" zoomScalePageLayoutView="0" workbookViewId="0" topLeftCell="A1">
      <selection activeCell="A1" sqref="A1:D1"/>
    </sheetView>
  </sheetViews>
  <sheetFormatPr defaultColWidth="9.140625" defaultRowHeight="12.75"/>
  <cols>
    <col min="1" max="1" width="10.7109375" style="9" customWidth="1"/>
    <col min="2" max="2" width="7.7109375" style="7" customWidth="1"/>
    <col min="3" max="3" width="7.7109375" style="23" customWidth="1"/>
    <col min="4" max="4" width="48.7109375" style="8" customWidth="1"/>
    <col min="5" max="5" width="20.7109375" style="8" customWidth="1"/>
    <col min="6" max="16384" width="9.140625" style="8" customWidth="1"/>
  </cols>
  <sheetData>
    <row r="1" spans="1:4" ht="15.75">
      <c r="A1" s="65" t="s">
        <v>88</v>
      </c>
      <c r="B1" s="65"/>
      <c r="C1" s="65"/>
      <c r="D1" s="65"/>
    </row>
    <row r="2" spans="1:4" s="32" customFormat="1" ht="15.75">
      <c r="A2" s="2" t="s">
        <v>19</v>
      </c>
      <c r="B2" s="33"/>
      <c r="C2" s="34"/>
      <c r="D2" s="35"/>
    </row>
    <row r="3" spans="2:4" ht="12">
      <c r="B3" s="10"/>
      <c r="C3" s="11"/>
      <c r="D3" s="12"/>
    </row>
    <row r="4" spans="1:4" ht="12">
      <c r="A4" s="13" t="s">
        <v>32</v>
      </c>
      <c r="B4" s="14" t="s">
        <v>20</v>
      </c>
      <c r="C4" s="14" t="s">
        <v>21</v>
      </c>
      <c r="D4" s="15"/>
    </row>
    <row r="5" spans="1:4" ht="12">
      <c r="A5" s="16">
        <v>500000</v>
      </c>
      <c r="B5" s="17">
        <v>1032</v>
      </c>
      <c r="C5" s="18">
        <v>5169</v>
      </c>
      <c r="D5" s="19" t="s">
        <v>10</v>
      </c>
    </row>
    <row r="6" spans="1:4" ht="12.75">
      <c r="A6" s="16"/>
      <c r="B6" s="63">
        <f>SUM(A5:A5)</f>
        <v>500000</v>
      </c>
      <c r="C6" s="64"/>
      <c r="D6" s="53" t="s">
        <v>65</v>
      </c>
    </row>
    <row r="7" spans="1:4" ht="12">
      <c r="A7" s="13"/>
      <c r="B7" s="14"/>
      <c r="C7" s="14"/>
      <c r="D7" s="15"/>
    </row>
    <row r="8" spans="1:4" ht="12">
      <c r="A8" s="16">
        <v>100</v>
      </c>
      <c r="B8" s="17">
        <v>2341</v>
      </c>
      <c r="C8" s="18">
        <v>5139</v>
      </c>
      <c r="D8" s="19" t="s">
        <v>10</v>
      </c>
    </row>
    <row r="9" spans="1:4" ht="12.75">
      <c r="A9" s="16"/>
      <c r="B9" s="63">
        <f>SUM(A8:A8)</f>
        <v>100</v>
      </c>
      <c r="C9" s="64"/>
      <c r="D9" s="53" t="s">
        <v>71</v>
      </c>
    </row>
    <row r="10" spans="1:4" ht="12">
      <c r="A10" s="16"/>
      <c r="B10" s="17"/>
      <c r="C10" s="18"/>
      <c r="D10" s="19"/>
    </row>
    <row r="11" spans="1:4" ht="12">
      <c r="A11" s="16">
        <v>300</v>
      </c>
      <c r="B11" s="17">
        <v>3421</v>
      </c>
      <c r="C11" s="18">
        <v>5139</v>
      </c>
      <c r="D11" s="19" t="s">
        <v>0</v>
      </c>
    </row>
    <row r="12" spans="1:4" ht="12">
      <c r="A12" s="16">
        <v>5600</v>
      </c>
      <c r="B12" s="17"/>
      <c r="C12" s="18">
        <v>5175</v>
      </c>
      <c r="D12" s="21" t="s">
        <v>73</v>
      </c>
    </row>
    <row r="13" spans="1:4" ht="12">
      <c r="A13" s="16">
        <v>4300</v>
      </c>
      <c r="B13" s="17"/>
      <c r="C13" s="18">
        <v>5194</v>
      </c>
      <c r="D13" s="19" t="s">
        <v>13</v>
      </c>
    </row>
    <row r="14" spans="1:4" ht="12.75">
      <c r="A14" s="16"/>
      <c r="B14" s="63">
        <f>SUM(A11:A13)</f>
        <v>10200</v>
      </c>
      <c r="C14" s="64"/>
      <c r="D14" s="53" t="s">
        <v>72</v>
      </c>
    </row>
    <row r="15" spans="1:4" ht="12">
      <c r="A15" s="16"/>
      <c r="B15" s="17"/>
      <c r="C15" s="18"/>
      <c r="D15" s="19"/>
    </row>
    <row r="16" spans="1:4" ht="12">
      <c r="A16" s="16">
        <v>20000</v>
      </c>
      <c r="B16" s="17">
        <v>3631</v>
      </c>
      <c r="C16" s="18">
        <v>5154</v>
      </c>
      <c r="D16" s="19" t="s">
        <v>11</v>
      </c>
    </row>
    <row r="17" spans="1:4" ht="12">
      <c r="A17" s="16">
        <v>7500</v>
      </c>
      <c r="B17" s="17"/>
      <c r="C17" s="18">
        <v>5171</v>
      </c>
      <c r="D17" s="19" t="s">
        <v>12</v>
      </c>
    </row>
    <row r="18" spans="1:4" ht="12.75">
      <c r="A18" s="16"/>
      <c r="B18" s="63">
        <f>SUM(A16:A17)</f>
        <v>27500</v>
      </c>
      <c r="C18" s="64"/>
      <c r="D18" s="20" t="s">
        <v>48</v>
      </c>
    </row>
    <row r="19" spans="1:4" ht="12.75">
      <c r="A19" s="16"/>
      <c r="B19" s="59"/>
      <c r="C19" s="59"/>
      <c r="D19" s="20"/>
    </row>
    <row r="20" spans="1:4" ht="12">
      <c r="A20" s="16">
        <v>800</v>
      </c>
      <c r="B20" s="17">
        <v>3639</v>
      </c>
      <c r="C20" s="18">
        <v>5329</v>
      </c>
      <c r="D20" s="19" t="s">
        <v>74</v>
      </c>
    </row>
    <row r="21" spans="1:4" ht="12.75">
      <c r="A21" s="16"/>
      <c r="B21" s="63">
        <f>SUM(A20:A20)</f>
        <v>800</v>
      </c>
      <c r="C21" s="64"/>
      <c r="D21" s="53" t="s">
        <v>78</v>
      </c>
    </row>
    <row r="22" spans="1:4" ht="12">
      <c r="A22" s="16"/>
      <c r="B22" s="17"/>
      <c r="C22" s="18"/>
      <c r="D22" s="19"/>
    </row>
    <row r="23" spans="1:4" ht="12">
      <c r="A23" s="16">
        <v>30000</v>
      </c>
      <c r="B23" s="17">
        <v>3722</v>
      </c>
      <c r="C23" s="18">
        <v>5169</v>
      </c>
      <c r="D23" s="19" t="s">
        <v>9</v>
      </c>
    </row>
    <row r="24" spans="1:4" ht="12.75">
      <c r="A24" s="16"/>
      <c r="B24" s="63">
        <f>SUM(A23:A23)</f>
        <v>30000</v>
      </c>
      <c r="C24" s="64"/>
      <c r="D24" s="20" t="s">
        <v>25</v>
      </c>
    </row>
    <row r="25" spans="1:4" ht="12">
      <c r="A25" s="16"/>
      <c r="B25" s="17"/>
      <c r="C25" s="18"/>
      <c r="D25" s="19"/>
    </row>
    <row r="26" spans="1:4" ht="12">
      <c r="A26" s="16">
        <v>5000</v>
      </c>
      <c r="B26" s="17">
        <v>3723</v>
      </c>
      <c r="C26" s="18">
        <v>5169</v>
      </c>
      <c r="D26" s="19" t="s">
        <v>9</v>
      </c>
    </row>
    <row r="27" spans="1:4" ht="12.75">
      <c r="A27" s="16"/>
      <c r="B27" s="63">
        <f>SUM(A26:A26)</f>
        <v>5000</v>
      </c>
      <c r="C27" s="64"/>
      <c r="D27" s="20" t="s">
        <v>26</v>
      </c>
    </row>
    <row r="28" spans="1:4" ht="12.75">
      <c r="A28" s="16"/>
      <c r="B28" s="59"/>
      <c r="C28" s="59"/>
      <c r="D28" s="20"/>
    </row>
    <row r="29" spans="1:9" ht="15.75">
      <c r="A29" s="16">
        <v>8000</v>
      </c>
      <c r="B29" s="17">
        <v>3745</v>
      </c>
      <c r="C29" s="60">
        <v>5021</v>
      </c>
      <c r="D29" s="61" t="s">
        <v>75</v>
      </c>
      <c r="F29" s="65"/>
      <c r="G29" s="65"/>
      <c r="H29" s="65"/>
      <c r="I29" s="65"/>
    </row>
    <row r="30" spans="1:4" ht="12">
      <c r="A30" s="16">
        <v>1000</v>
      </c>
      <c r="B30" s="17"/>
      <c r="C30" s="18">
        <v>5139</v>
      </c>
      <c r="D30" s="19" t="s">
        <v>0</v>
      </c>
    </row>
    <row r="31" spans="1:4" ht="12">
      <c r="A31" s="16">
        <v>3000</v>
      </c>
      <c r="B31" s="17"/>
      <c r="C31" s="18">
        <v>5156</v>
      </c>
      <c r="D31" s="21" t="s">
        <v>76</v>
      </c>
    </row>
    <row r="32" spans="1:4" ht="12.75">
      <c r="A32" s="16"/>
      <c r="B32" s="63">
        <f>SUM(A29:A31)</f>
        <v>12000</v>
      </c>
      <c r="C32" s="64"/>
      <c r="D32" s="53" t="s">
        <v>77</v>
      </c>
    </row>
    <row r="33" spans="1:4" ht="12.75">
      <c r="A33" s="16"/>
      <c r="B33" s="59"/>
      <c r="C33" s="59"/>
      <c r="D33" s="53"/>
    </row>
    <row r="34" spans="1:4" ht="12">
      <c r="A34" s="16">
        <v>1900</v>
      </c>
      <c r="B34" s="17">
        <v>5512</v>
      </c>
      <c r="C34" s="18">
        <v>5156</v>
      </c>
      <c r="D34" s="21" t="s">
        <v>76</v>
      </c>
    </row>
    <row r="35" spans="1:4" ht="12">
      <c r="A35" s="16">
        <v>1100</v>
      </c>
      <c r="B35" s="59"/>
      <c r="C35" s="60">
        <v>5159</v>
      </c>
      <c r="D35" s="19" t="s">
        <v>9</v>
      </c>
    </row>
    <row r="36" spans="1:4" ht="12">
      <c r="A36" s="16">
        <v>500</v>
      </c>
      <c r="B36" s="8"/>
      <c r="C36" s="18">
        <v>5222</v>
      </c>
      <c r="D36" s="21" t="s">
        <v>59</v>
      </c>
    </row>
    <row r="37" spans="1:4" ht="12">
      <c r="A37" s="16">
        <v>2000</v>
      </c>
      <c r="B37" s="17"/>
      <c r="C37" s="18">
        <v>5321</v>
      </c>
      <c r="D37" s="21" t="s">
        <v>60</v>
      </c>
    </row>
    <row r="38" spans="1:4" ht="12.75">
      <c r="A38" s="39"/>
      <c r="B38" s="63">
        <f>SUM(A34:A37)</f>
        <v>5500</v>
      </c>
      <c r="C38" s="64"/>
      <c r="D38" s="20" t="s">
        <v>27</v>
      </c>
    </row>
    <row r="39" spans="1:4" ht="12">
      <c r="A39" s="16"/>
      <c r="B39" s="17"/>
      <c r="C39" s="18"/>
      <c r="D39" s="19"/>
    </row>
    <row r="40" spans="1:4" ht="12">
      <c r="A40" s="16">
        <v>14000</v>
      </c>
      <c r="B40" s="17">
        <v>6112</v>
      </c>
      <c r="C40" s="18">
        <v>5023</v>
      </c>
      <c r="D40" s="19" t="s">
        <v>14</v>
      </c>
    </row>
    <row r="41" spans="1:4" ht="12">
      <c r="A41" s="16">
        <v>700</v>
      </c>
      <c r="B41" s="17"/>
      <c r="C41" s="18">
        <v>5032</v>
      </c>
      <c r="D41" s="19" t="s">
        <v>23</v>
      </c>
    </row>
    <row r="42" spans="1:4" ht="12">
      <c r="A42" s="16">
        <v>600</v>
      </c>
      <c r="B42" s="17"/>
      <c r="C42" s="18">
        <v>5175</v>
      </c>
      <c r="D42" s="21" t="s">
        <v>73</v>
      </c>
    </row>
    <row r="43" spans="1:4" ht="12.75">
      <c r="A43" s="39"/>
      <c r="B43" s="63">
        <f>SUM(A40:A42)</f>
        <v>15300</v>
      </c>
      <c r="C43" s="64"/>
      <c r="D43" s="20" t="s">
        <v>28</v>
      </c>
    </row>
    <row r="44" spans="1:4" ht="12">
      <c r="A44" s="16"/>
      <c r="B44" s="17"/>
      <c r="C44" s="18"/>
      <c r="D44" s="19"/>
    </row>
    <row r="45" spans="1:4" ht="12">
      <c r="A45" s="16">
        <v>8000</v>
      </c>
      <c r="B45" s="17">
        <v>6171</v>
      </c>
      <c r="C45" s="18">
        <v>5021</v>
      </c>
      <c r="D45" s="19" t="s">
        <v>79</v>
      </c>
    </row>
    <row r="46" spans="1:4" ht="12">
      <c r="A46" s="16">
        <v>1200</v>
      </c>
      <c r="B46" s="17"/>
      <c r="C46" s="18">
        <v>5136</v>
      </c>
      <c r="D46" s="21" t="s">
        <v>80</v>
      </c>
    </row>
    <row r="47" spans="1:4" ht="12">
      <c r="A47" s="16">
        <v>22000</v>
      </c>
      <c r="B47" s="17"/>
      <c r="C47" s="18">
        <v>5137</v>
      </c>
      <c r="D47" s="21" t="s">
        <v>81</v>
      </c>
    </row>
    <row r="48" spans="1:4" ht="12">
      <c r="A48" s="16">
        <v>6000</v>
      </c>
      <c r="B48" s="8"/>
      <c r="C48" s="18">
        <v>5139</v>
      </c>
      <c r="D48" s="19" t="s">
        <v>0</v>
      </c>
    </row>
    <row r="49" spans="1:4" ht="12">
      <c r="A49" s="16">
        <v>32000</v>
      </c>
      <c r="B49" s="17"/>
      <c r="C49" s="18">
        <v>5154</v>
      </c>
      <c r="D49" s="19" t="s">
        <v>11</v>
      </c>
    </row>
    <row r="50" spans="1:4" ht="12">
      <c r="A50" s="16">
        <v>500</v>
      </c>
      <c r="B50" s="17"/>
      <c r="C50" s="18">
        <v>5161</v>
      </c>
      <c r="D50" s="19" t="s">
        <v>16</v>
      </c>
    </row>
    <row r="51" spans="1:4" ht="12">
      <c r="A51" s="16">
        <v>60000</v>
      </c>
      <c r="B51" s="17"/>
      <c r="C51" s="18">
        <v>5162</v>
      </c>
      <c r="D51" s="19" t="s">
        <v>24</v>
      </c>
    </row>
    <row r="52" spans="1:4" ht="12">
      <c r="A52" s="16">
        <v>6100</v>
      </c>
      <c r="B52" s="17"/>
      <c r="C52" s="18">
        <v>5166</v>
      </c>
      <c r="D52" s="19" t="s">
        <v>17</v>
      </c>
    </row>
    <row r="53" spans="1:4" ht="12">
      <c r="A53" s="16">
        <v>3000</v>
      </c>
      <c r="B53" s="17"/>
      <c r="C53" s="18">
        <v>5168</v>
      </c>
      <c r="D53" s="21" t="s">
        <v>61</v>
      </c>
    </row>
    <row r="54" spans="1:4" ht="12">
      <c r="A54" s="16">
        <v>181300</v>
      </c>
      <c r="B54" s="17"/>
      <c r="C54" s="18">
        <v>5169</v>
      </c>
      <c r="D54" s="19" t="s">
        <v>9</v>
      </c>
    </row>
    <row r="55" spans="1:4" ht="12">
      <c r="A55" s="16">
        <v>6100</v>
      </c>
      <c r="B55" s="17"/>
      <c r="C55" s="18">
        <v>5171</v>
      </c>
      <c r="D55" s="21" t="s">
        <v>82</v>
      </c>
    </row>
    <row r="56" spans="1:4" ht="12">
      <c r="A56" s="16">
        <v>646100</v>
      </c>
      <c r="B56" s="17"/>
      <c r="C56" s="18">
        <v>5179</v>
      </c>
      <c r="D56" s="21" t="s">
        <v>83</v>
      </c>
    </row>
    <row r="57" spans="1:4" ht="12">
      <c r="A57" s="16">
        <v>440000</v>
      </c>
      <c r="B57" s="17"/>
      <c r="C57" s="18">
        <v>5191</v>
      </c>
      <c r="D57" s="21" t="s">
        <v>84</v>
      </c>
    </row>
    <row r="58" spans="1:4" ht="12">
      <c r="A58" s="16">
        <v>100</v>
      </c>
      <c r="B58" s="17"/>
      <c r="C58" s="18">
        <v>5362</v>
      </c>
      <c r="D58" s="21" t="s">
        <v>85</v>
      </c>
    </row>
    <row r="59" spans="1:4" ht="12.75">
      <c r="A59" s="39"/>
      <c r="B59" s="63">
        <f>SUM(A45:A58)</f>
        <v>1412400</v>
      </c>
      <c r="C59" s="64"/>
      <c r="D59" s="20" t="s">
        <v>29</v>
      </c>
    </row>
    <row r="60" spans="1:4" ht="12">
      <c r="A60" s="16"/>
      <c r="B60" s="17"/>
      <c r="C60" s="18"/>
      <c r="D60" s="19"/>
    </row>
    <row r="61" spans="1:5" ht="12">
      <c r="A61" s="16">
        <v>6000</v>
      </c>
      <c r="B61" s="17">
        <v>6310</v>
      </c>
      <c r="C61" s="18">
        <v>5163</v>
      </c>
      <c r="D61" s="19" t="s">
        <v>18</v>
      </c>
      <c r="E61" s="8" t="s">
        <v>34</v>
      </c>
    </row>
    <row r="62" spans="1:4" ht="12.75">
      <c r="A62" s="16"/>
      <c r="B62" s="63">
        <f>SUM(A61)</f>
        <v>6000</v>
      </c>
      <c r="C62" s="64"/>
      <c r="D62" s="20" t="s">
        <v>30</v>
      </c>
    </row>
    <row r="63" spans="1:4" ht="12">
      <c r="A63" s="16"/>
      <c r="B63" s="17"/>
      <c r="C63" s="18"/>
      <c r="D63" s="19"/>
    </row>
    <row r="64" spans="1:5" ht="12">
      <c r="A64" s="16">
        <v>67700</v>
      </c>
      <c r="B64" s="17">
        <v>6399</v>
      </c>
      <c r="C64" s="18">
        <v>5362</v>
      </c>
      <c r="D64" s="21" t="s">
        <v>86</v>
      </c>
      <c r="E64" s="8" t="s">
        <v>34</v>
      </c>
    </row>
    <row r="65" spans="1:4" ht="12.75">
      <c r="A65" s="16"/>
      <c r="B65" s="63">
        <f>SUM(A64)</f>
        <v>67700</v>
      </c>
      <c r="C65" s="64"/>
      <c r="D65" s="20" t="s">
        <v>30</v>
      </c>
    </row>
    <row r="66" spans="1:4" ht="12.75">
      <c r="A66" s="16"/>
      <c r="B66" s="51"/>
      <c r="C66" s="52"/>
      <c r="D66" s="20"/>
    </row>
    <row r="67" spans="1:4" ht="12">
      <c r="A67" s="16">
        <v>25900</v>
      </c>
      <c r="B67" s="26">
        <v>6402</v>
      </c>
      <c r="C67" s="18">
        <v>5366</v>
      </c>
      <c r="D67" s="55" t="s">
        <v>87</v>
      </c>
    </row>
    <row r="68" spans="1:4" ht="12">
      <c r="A68" s="16">
        <v>0</v>
      </c>
      <c r="B68" s="26"/>
      <c r="C68" s="18">
        <v>5366</v>
      </c>
      <c r="D68" s="55">
        <v>98187</v>
      </c>
    </row>
    <row r="69" spans="1:4" ht="12.75">
      <c r="A69" s="27"/>
      <c r="B69" s="62">
        <f>SUM(A67:A68)</f>
        <v>25900</v>
      </c>
      <c r="C69" s="62"/>
      <c r="D69" s="53" t="s">
        <v>56</v>
      </c>
    </row>
    <row r="70" spans="1:4" ht="12">
      <c r="A70" s="16"/>
      <c r="B70" s="17"/>
      <c r="C70" s="18"/>
      <c r="D70" s="19"/>
    </row>
    <row r="71" ht="12">
      <c r="D71" s="22"/>
    </row>
    <row r="72" spans="1:5" ht="16.5">
      <c r="A72" s="36" t="s">
        <v>35</v>
      </c>
      <c r="B72" s="33"/>
      <c r="C72" s="31"/>
      <c r="D72" s="5">
        <f>B69+B65+B62+B59+B43+B38+B32+B27+B24+B21+B18+B14+B9+B6</f>
        <v>2118400</v>
      </c>
      <c r="E72" s="46">
        <f>D72-příjmy!D27</f>
        <v>217900</v>
      </c>
    </row>
    <row r="73" spans="1:5" s="32" customFormat="1" ht="15">
      <c r="A73" s="9"/>
      <c r="B73" s="7"/>
      <c r="C73" s="23"/>
      <c r="D73" s="22"/>
      <c r="E73" s="8"/>
    </row>
    <row r="74" ht="12">
      <c r="D74" s="22"/>
    </row>
    <row r="75" spans="1:4" ht="16.5">
      <c r="A75" s="36" t="s">
        <v>44</v>
      </c>
      <c r="D75" s="5">
        <f>příjmy!D27-výdaje!D72</f>
        <v>-217900</v>
      </c>
    </row>
    <row r="77" spans="1:4" ht="12">
      <c r="A77" s="9" t="s">
        <v>41</v>
      </c>
      <c r="D77" s="37">
        <f>D72</f>
        <v>2118400</v>
      </c>
    </row>
    <row r="78" spans="1:4" ht="12">
      <c r="A78" s="9" t="s">
        <v>42</v>
      </c>
      <c r="D78" s="37">
        <v>0</v>
      </c>
    </row>
    <row r="79" ht="12">
      <c r="D79" s="22"/>
    </row>
    <row r="80" ht="12">
      <c r="D80" s="22"/>
    </row>
    <row r="81" spans="1:4" ht="12">
      <c r="A81" s="40"/>
      <c r="D81" s="43"/>
    </row>
    <row r="82" ht="12">
      <c r="D82" s="45"/>
    </row>
  </sheetData>
  <sheetProtection/>
  <mergeCells count="16">
    <mergeCell ref="A1:D1"/>
    <mergeCell ref="F29:I29"/>
    <mergeCell ref="B69:C69"/>
    <mergeCell ref="B27:C27"/>
    <mergeCell ref="B38:C38"/>
    <mergeCell ref="B43:C43"/>
    <mergeCell ref="B59:C59"/>
    <mergeCell ref="B6:C6"/>
    <mergeCell ref="B9:C9"/>
    <mergeCell ref="B32:C32"/>
    <mergeCell ref="B65:C65"/>
    <mergeCell ref="B18:C18"/>
    <mergeCell ref="B24:C24"/>
    <mergeCell ref="B21:C21"/>
    <mergeCell ref="B14:C14"/>
    <mergeCell ref="B62:C62"/>
  </mergeCells>
  <printOptions horizontalCentered="1"/>
  <pageMargins left="0" right="0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indowProtection="1" zoomScalePageLayoutView="0" workbookViewId="0" topLeftCell="A1">
      <selection activeCell="A1" sqref="A1:D1"/>
    </sheetView>
  </sheetViews>
  <sheetFormatPr defaultColWidth="9.140625" defaultRowHeight="12.75"/>
  <cols>
    <col min="1" max="1" width="14.140625" style="9" bestFit="1" customWidth="1"/>
    <col min="2" max="2" width="7.7109375" style="24" customWidth="1"/>
    <col min="3" max="3" width="19.00390625" style="23" customWidth="1"/>
    <col min="4" max="4" width="54.7109375" style="8" customWidth="1"/>
    <col min="5" max="5" width="28.7109375" style="8" customWidth="1"/>
    <col min="6" max="16384" width="9.140625" style="8" customWidth="1"/>
  </cols>
  <sheetData>
    <row r="1" spans="1:4" ht="15.75">
      <c r="A1" s="65" t="s">
        <v>88</v>
      </c>
      <c r="B1" s="65"/>
      <c r="C1" s="65"/>
      <c r="D1" s="65"/>
    </row>
    <row r="2" spans="1:3" s="32" customFormat="1" ht="15.75">
      <c r="A2" s="1" t="s">
        <v>44</v>
      </c>
      <c r="B2" s="4"/>
      <c r="C2" s="31"/>
    </row>
    <row r="3" ht="12">
      <c r="B3" s="25"/>
    </row>
    <row r="4" spans="1:4" ht="12">
      <c r="A4" s="13" t="s">
        <v>32</v>
      </c>
      <c r="B4" s="26" t="s">
        <v>20</v>
      </c>
      <c r="C4" s="17" t="s">
        <v>21</v>
      </c>
      <c r="D4" s="27"/>
    </row>
    <row r="5" spans="1:5" ht="15" customHeight="1">
      <c r="A5" s="16">
        <f>výdaje!D75-A9</f>
        <v>-217900</v>
      </c>
      <c r="B5" s="26"/>
      <c r="C5" s="18">
        <v>8115</v>
      </c>
      <c r="D5" s="20" t="s">
        <v>49</v>
      </c>
      <c r="E5" s="28"/>
    </row>
    <row r="6" spans="1:5" ht="15" customHeight="1">
      <c r="A6" s="16"/>
      <c r="B6" s="26"/>
      <c r="C6" s="18">
        <v>8117</v>
      </c>
      <c r="D6" s="20" t="s">
        <v>50</v>
      </c>
      <c r="E6" s="28"/>
    </row>
    <row r="7" spans="1:5" ht="15" customHeight="1">
      <c r="A7" s="16"/>
      <c r="B7" s="26"/>
      <c r="C7" s="18">
        <v>8118</v>
      </c>
      <c r="D7" s="20" t="s">
        <v>51</v>
      </c>
      <c r="E7" s="28"/>
    </row>
    <row r="8" spans="1:5" ht="15" customHeight="1">
      <c r="A8" s="16"/>
      <c r="B8" s="26"/>
      <c r="C8" s="18">
        <v>8123</v>
      </c>
      <c r="D8" s="20" t="s">
        <v>52</v>
      </c>
      <c r="E8" s="28"/>
    </row>
    <row r="9" spans="1:5" ht="15" customHeight="1">
      <c r="A9" s="16"/>
      <c r="B9" s="26"/>
      <c r="C9" s="18">
        <v>8124</v>
      </c>
      <c r="D9" s="20" t="s">
        <v>53</v>
      </c>
      <c r="E9" s="28"/>
    </row>
    <row r="10" spans="1:5" ht="15" customHeight="1">
      <c r="A10" s="16"/>
      <c r="B10" s="26"/>
      <c r="C10" s="18">
        <v>8127</v>
      </c>
      <c r="D10" s="20" t="s">
        <v>54</v>
      </c>
      <c r="E10" s="28"/>
    </row>
    <row r="11" spans="1:5" ht="15" customHeight="1">
      <c r="A11" s="16"/>
      <c r="B11" s="26"/>
      <c r="C11" s="18">
        <v>8128</v>
      </c>
      <c r="D11" s="20" t="s">
        <v>55</v>
      </c>
      <c r="E11" s="28"/>
    </row>
    <row r="12" spans="1:4" ht="19.5" customHeight="1">
      <c r="A12" s="27"/>
      <c r="B12" s="62">
        <f>SUM(A5:A11)</f>
        <v>-217900</v>
      </c>
      <c r="C12" s="62"/>
      <c r="D12" s="29" t="s">
        <v>33</v>
      </c>
    </row>
    <row r="13" ht="12">
      <c r="D13" s="22"/>
    </row>
    <row r="14" ht="12">
      <c r="D14" s="22"/>
    </row>
    <row r="15" ht="12">
      <c r="D15" s="22"/>
    </row>
    <row r="16" ht="12">
      <c r="D16" s="22" t="s">
        <v>15</v>
      </c>
    </row>
    <row r="17" ht="12.75">
      <c r="B17" s="30"/>
    </row>
    <row r="18" spans="1:4" s="48" customFormat="1" ht="15" customHeight="1">
      <c r="A18" s="50" t="s">
        <v>45</v>
      </c>
      <c r="C18" s="54"/>
      <c r="D18" s="54">
        <v>42300</v>
      </c>
    </row>
    <row r="19" spans="1:4" s="48" customFormat="1" ht="15" customHeight="1">
      <c r="A19" s="50" t="s">
        <v>46</v>
      </c>
      <c r="B19" s="49"/>
      <c r="C19" s="54"/>
      <c r="D19" s="54">
        <v>42317</v>
      </c>
    </row>
    <row r="20" spans="1:4" s="48" customFormat="1" ht="15" customHeight="1">
      <c r="A20" s="50" t="s">
        <v>57</v>
      </c>
      <c r="B20" s="49"/>
      <c r="C20" s="54"/>
      <c r="D20" s="54">
        <v>42317</v>
      </c>
    </row>
    <row r="21" ht="12.75">
      <c r="B21" s="30"/>
    </row>
    <row r="22" ht="12.75">
      <c r="B22" s="30"/>
    </row>
    <row r="23" ht="12.75">
      <c r="B23" s="30"/>
    </row>
    <row r="24" ht="12.75">
      <c r="B24" s="30"/>
    </row>
    <row r="25" ht="12.75">
      <c r="B25" s="30"/>
    </row>
    <row r="26" ht="12.75">
      <c r="B26" s="30"/>
    </row>
    <row r="27" ht="12.75">
      <c r="B27" s="30"/>
    </row>
    <row r="28" ht="12">
      <c r="D28" s="22"/>
    </row>
    <row r="29" spans="6:9" ht="15.75">
      <c r="F29" s="65"/>
      <c r="G29" s="65"/>
      <c r="H29" s="65"/>
      <c r="I29" s="65"/>
    </row>
  </sheetData>
  <sheetProtection/>
  <mergeCells count="3">
    <mergeCell ref="F29:I29"/>
    <mergeCell ref="A1:D1"/>
    <mergeCell ref="B12:C12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H35" sqref="H35"/>
    </sheetView>
  </sheetViews>
  <sheetFormatPr defaultColWidth="9.140625" defaultRowHeight="12.75"/>
  <cols>
    <col min="1" max="16384" width="9.140625" style="47" customWidth="1"/>
  </cols>
  <sheetData/>
  <sheetProtection/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Bučková</dc:creator>
  <cp:keywords/>
  <dc:description/>
  <cp:lastModifiedBy>Iva</cp:lastModifiedBy>
  <cp:lastPrinted>2015-11-03T13:14:13Z</cp:lastPrinted>
  <dcterms:created xsi:type="dcterms:W3CDTF">2009-09-22T06:00:36Z</dcterms:created>
  <dcterms:modified xsi:type="dcterms:W3CDTF">2015-11-03T13:43:45Z</dcterms:modified>
  <cp:category/>
  <cp:version/>
  <cp:contentType/>
  <cp:contentStatus/>
</cp:coreProperties>
</file>